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5570" windowHeight="7950"/>
  </bookViews>
  <sheets>
    <sheet name="Численность" sheetId="1" r:id="rId1"/>
    <sheet name="Лист2" sheetId="2" r:id="rId2"/>
    <sheet name="Лист3" sheetId="3" r:id="rId3"/>
  </sheets>
  <definedNames>
    <definedName name="_GoBack" localSheetId="0">Численность!$A$1</definedName>
    <definedName name="_xlnm.Print_Area" localSheetId="0">Численность!$A$1:$K$86</definedName>
  </definedNames>
  <calcPr calcId="145621"/>
</workbook>
</file>

<file path=xl/calcChain.xml><?xml version="1.0" encoding="utf-8"?>
<calcChain xmlns="http://schemas.openxmlformats.org/spreadsheetml/2006/main">
  <c r="K39" i="1" l="1"/>
  <c r="K69" i="1"/>
  <c r="J86" i="1"/>
  <c r="F69" i="1" l="1"/>
  <c r="G47" i="1" l="1"/>
  <c r="G46" i="1"/>
  <c r="G45" i="1"/>
  <c r="H86" i="1"/>
  <c r="I73" i="1"/>
  <c r="K48" i="1" l="1"/>
  <c r="F48" i="1" l="1"/>
  <c r="J40" i="1" l="1"/>
  <c r="I35" i="1" l="1"/>
  <c r="I21" i="1"/>
  <c r="F86" i="1" l="1"/>
  <c r="I75" i="1" l="1"/>
  <c r="I77" i="1"/>
  <c r="I78" i="1"/>
  <c r="I81" i="1"/>
  <c r="I74" i="1" l="1"/>
  <c r="I86" i="1" s="1"/>
  <c r="G44" i="1" s="1"/>
  <c r="H44" i="1" l="1"/>
  <c r="H39" i="1"/>
  <c r="H40" i="1" s="1"/>
  <c r="G43" i="1" s="1"/>
  <c r="I52" i="1"/>
  <c r="I53" i="1"/>
  <c r="I56" i="1"/>
  <c r="I57" i="1"/>
  <c r="I58" i="1"/>
  <c r="I59" i="1"/>
  <c r="I60" i="1"/>
  <c r="I61" i="1"/>
  <c r="I62" i="1"/>
  <c r="I65" i="1"/>
  <c r="I66" i="1"/>
  <c r="I67" i="1"/>
  <c r="I68" i="1"/>
  <c r="I51" i="1"/>
  <c r="I5" i="1"/>
  <c r="I6" i="1"/>
  <c r="I7" i="1"/>
  <c r="I8" i="1"/>
  <c r="I9" i="1"/>
  <c r="I10" i="1"/>
  <c r="I12" i="1"/>
  <c r="I13" i="1"/>
  <c r="I16" i="1"/>
  <c r="I18" i="1"/>
  <c r="I19" i="1"/>
  <c r="I20" i="1"/>
  <c r="I22" i="1"/>
  <c r="I23" i="1"/>
  <c r="I24" i="1"/>
  <c r="I25" i="1"/>
  <c r="I26" i="1"/>
  <c r="I28" i="1"/>
  <c r="I29" i="1"/>
  <c r="I30" i="1"/>
  <c r="I31" i="1"/>
  <c r="I33" i="1"/>
  <c r="I34" i="1"/>
  <c r="I36" i="1"/>
  <c r="I38" i="1"/>
  <c r="G69" i="1"/>
  <c r="H69" i="1"/>
  <c r="F39" i="1"/>
  <c r="G39" i="1"/>
  <c r="G40" i="1" s="1"/>
  <c r="G42" i="1" l="1"/>
  <c r="G48" i="1" s="1"/>
  <c r="I48" i="1" s="1"/>
  <c r="G70" i="1"/>
  <c r="J70" i="1"/>
  <c r="H70" i="1"/>
  <c r="F70" i="1"/>
  <c r="H46" i="1"/>
  <c r="I69" i="1"/>
  <c r="I39" i="1"/>
  <c r="I40" i="1" s="1"/>
  <c r="I70" i="1" l="1"/>
  <c r="H42" i="1"/>
  <c r="H48" i="1" s="1"/>
</calcChain>
</file>

<file path=xl/sharedStrings.xml><?xml version="1.0" encoding="utf-8"?>
<sst xmlns="http://schemas.openxmlformats.org/spreadsheetml/2006/main" count="197" uniqueCount="152">
  <si>
    <t>Код</t>
  </si>
  <si>
    <t>Наименование специальности</t>
  </si>
  <si>
    <t>Сроки обучен</t>
  </si>
  <si>
    <t>Группа</t>
  </si>
  <si>
    <t>Очное с учетом перспективы</t>
  </si>
  <si>
    <t>Всего</t>
  </si>
  <si>
    <t>ПОДГОТОВКА СПЕЦИАЛИСТОВ СРЕДНЕГО ЗВЕНА</t>
  </si>
  <si>
    <t>Земельно-имущественные отношения</t>
  </si>
  <si>
    <t>ЗМ-21</t>
  </si>
  <si>
    <t>ЗМ-31</t>
  </si>
  <si>
    <t>35.02.08</t>
  </si>
  <si>
    <t>Электрификация и автоматизация сельского хозяйства</t>
  </si>
  <si>
    <t>3г.10</t>
  </si>
  <si>
    <t>Э-11</t>
  </si>
  <si>
    <t>Э-21</t>
  </si>
  <si>
    <t>Э-31</t>
  </si>
  <si>
    <t>36.02.01</t>
  </si>
  <si>
    <t>Ветеринария</t>
  </si>
  <si>
    <t>В-11</t>
  </si>
  <si>
    <t>В-21</t>
  </si>
  <si>
    <t>В-31</t>
  </si>
  <si>
    <t>В-32в</t>
  </si>
  <si>
    <t>В-41</t>
  </si>
  <si>
    <t>35.02.16</t>
  </si>
  <si>
    <t>Эксплуатация и ремонт сельскохозяйственной техники и оборудования</t>
  </si>
  <si>
    <t>3г. 10</t>
  </si>
  <si>
    <t>ЭР-11</t>
  </si>
  <si>
    <t>ЭР-21</t>
  </si>
  <si>
    <t>35.02.07</t>
  </si>
  <si>
    <t>Механизация сельского хозяйства</t>
  </si>
  <si>
    <t>М-41</t>
  </si>
  <si>
    <t>ТО и ремонт автомобильного транспорта</t>
  </si>
  <si>
    <t>АМ-11</t>
  </si>
  <si>
    <t>АМ-21</t>
  </si>
  <si>
    <t>АМ-31</t>
  </si>
  <si>
    <t>АМ-41</t>
  </si>
  <si>
    <t>Строительство и эксплуатация зданий и сооружений</t>
  </si>
  <si>
    <t>Экономика и бухгалтерский учет (по отраслям)</t>
  </si>
  <si>
    <t>38.02.01</t>
  </si>
  <si>
    <t>2г. 10</t>
  </si>
  <si>
    <t>ЭК-11</t>
  </si>
  <si>
    <t>ЭК-21</t>
  </si>
  <si>
    <t>ЭК-31</t>
  </si>
  <si>
    <t>35.02.05</t>
  </si>
  <si>
    <t>Агрономия</t>
  </si>
  <si>
    <t>43.02.13</t>
  </si>
  <si>
    <t>Технология парикмахерского искусства</t>
  </si>
  <si>
    <t>43.02.15</t>
  </si>
  <si>
    <t>Поварское и кондитерское дело</t>
  </si>
  <si>
    <t>Всего по СПО</t>
  </si>
  <si>
    <t>ПОДГОТОВКА КВАЛИФИЦИРОВАННЫХ РАБОЧИХ (СЛУЖАЩИХ)</t>
  </si>
  <si>
    <t>43.01.09</t>
  </si>
  <si>
    <t>Повар, кондитер</t>
  </si>
  <si>
    <t>3г.10м</t>
  </si>
  <si>
    <t>Мастер по обработке цифровой информации</t>
  </si>
  <si>
    <t>2 г.10м</t>
  </si>
  <si>
    <t>Мастер по ремонту и обслуживанию автомобилей</t>
  </si>
  <si>
    <t>2г. 10м</t>
  </si>
  <si>
    <t>Портной</t>
  </si>
  <si>
    <t>ПШ-01в</t>
  </si>
  <si>
    <t>ПШ-02в</t>
  </si>
  <si>
    <t>2г 10м</t>
  </si>
  <si>
    <t>Электромонтер по ремонту и обслуживанию электрооборудования (по отраслям) (Инжавино)</t>
  </si>
  <si>
    <t>Э-013ф</t>
  </si>
  <si>
    <t>Э-023ф</t>
  </si>
  <si>
    <t>Э-033ф</t>
  </si>
  <si>
    <t>Мастер по техническому обслуживанию и ремонту машинно-тракторного парка  (Инжавино)</t>
  </si>
  <si>
    <t>МТО-023ф</t>
  </si>
  <si>
    <t>МТО-033ф</t>
  </si>
  <si>
    <t>38.01.02</t>
  </si>
  <si>
    <t>Продавец, контролер-кассир (Инжавино)</t>
  </si>
  <si>
    <t>ПД-013ф</t>
  </si>
  <si>
    <t>ПД-023ф</t>
  </si>
  <si>
    <t>Мастер отделочных и строительных работ</t>
  </si>
  <si>
    <t>МШ-023ф</t>
  </si>
  <si>
    <t>3г. 10м</t>
  </si>
  <si>
    <t>ПК-023ф</t>
  </si>
  <si>
    <t>21.02.05</t>
  </si>
  <si>
    <t>2г10м</t>
  </si>
  <si>
    <t>МТО-013ф</t>
  </si>
  <si>
    <t>23.02.03</t>
  </si>
  <si>
    <t>08.02.01</t>
  </si>
  <si>
    <t>уч. групп СПО заочн. обучения бюджет</t>
  </si>
  <si>
    <t>уч. групп СПО заочн. обучения внебюджета</t>
  </si>
  <si>
    <t>Акад отп</t>
  </si>
  <si>
    <t>3г10м</t>
  </si>
  <si>
    <t>Колич групп</t>
  </si>
  <si>
    <t>Вечерн</t>
  </si>
  <si>
    <t>23.01.17</t>
  </si>
  <si>
    <t>08.01.08</t>
  </si>
  <si>
    <t>35.01.14</t>
  </si>
  <si>
    <t>13.01.10</t>
  </si>
  <si>
    <t>29.01.07</t>
  </si>
  <si>
    <t>Всего по НПО</t>
  </si>
  <si>
    <t>№п/п</t>
  </si>
  <si>
    <t>Заочное</t>
  </si>
  <si>
    <t>Э-32з</t>
  </si>
  <si>
    <t>Э-42з</t>
  </si>
  <si>
    <t>М-32з</t>
  </si>
  <si>
    <t>М-42з</t>
  </si>
  <si>
    <t>Технология продукции общественного питания</t>
  </si>
  <si>
    <t>Экономика и бухгалтерский учет</t>
  </si>
  <si>
    <t>40.02.01</t>
  </si>
  <si>
    <t>Право и организация социального обеспечения</t>
  </si>
  <si>
    <t>19.02.10</t>
  </si>
  <si>
    <t>Всего по Заочному отд</t>
  </si>
  <si>
    <t>колич обуч</t>
  </si>
  <si>
    <t>колич групп</t>
  </si>
  <si>
    <t>уч. групп СПО очн. обучения</t>
  </si>
  <si>
    <t>уч. групп НПО очн. обучения</t>
  </si>
  <si>
    <t xml:space="preserve">уч. групп НПО очн.-заочн. обучения </t>
  </si>
  <si>
    <t xml:space="preserve">Итого </t>
  </si>
  <si>
    <t>уч.групп СПО очно-заочн. обучения</t>
  </si>
  <si>
    <t>Численность обучающихся заочного отделения</t>
  </si>
  <si>
    <t>№пп</t>
  </si>
  <si>
    <t xml:space="preserve">Общая численность </t>
  </si>
  <si>
    <t>Э-22з</t>
  </si>
  <si>
    <t>М-22з</t>
  </si>
  <si>
    <t>Всего очное</t>
  </si>
  <si>
    <t xml:space="preserve">19.02.04 </t>
  </si>
  <si>
    <t>Технология сахаристых продуктов</t>
  </si>
  <si>
    <t>ТСП-11</t>
  </si>
  <si>
    <t>В-42в</t>
  </si>
  <si>
    <t>В-12в</t>
  </si>
  <si>
    <t>ЭР-31</t>
  </si>
  <si>
    <t>А-21</t>
  </si>
  <si>
    <t>ТПР-11</t>
  </si>
  <si>
    <t>ТПР-31</t>
  </si>
  <si>
    <t>ПКД-21</t>
  </si>
  <si>
    <t>ПК-03</t>
  </si>
  <si>
    <t>ЦИ-03</t>
  </si>
  <si>
    <t>АМР-03</t>
  </si>
  <si>
    <t xml:space="preserve">Электромонтер по ремонту и обслуживанию электрооборудования (по отраслям) </t>
  </si>
  <si>
    <t>МШ-033ф</t>
  </si>
  <si>
    <t>ПК-033ф</t>
  </si>
  <si>
    <t>Э-52з</t>
  </si>
  <si>
    <t>ТОП-31з</t>
  </si>
  <si>
    <t>Э-031</t>
  </si>
  <si>
    <t>внебюджет</t>
  </si>
  <si>
    <t>ПКД-11</t>
  </si>
  <si>
    <t>С-41</t>
  </si>
  <si>
    <t>Э-41</t>
  </si>
  <si>
    <t>ЭК-22з</t>
  </si>
  <si>
    <t>ЭК-42з</t>
  </si>
  <si>
    <t>Ю-42з</t>
  </si>
  <si>
    <t>групп бюджет:</t>
  </si>
  <si>
    <t>Вакантные места</t>
  </si>
  <si>
    <t>А-41</t>
  </si>
  <si>
    <t>М-52з</t>
  </si>
  <si>
    <t>Всего  бюджет</t>
  </si>
  <si>
    <t>Всего внебюджет</t>
  </si>
  <si>
    <t xml:space="preserve">Численность обучающихся ТОГАПОУ «Аграрно-промышленный колледж» по состоянию на 06.11.2019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</si>
</sst>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Arial Black"/>
      <family val="2"/>
      <charset val="204"/>
    </font>
    <font>
      <sz val="10"/>
      <color rgb="FF00B05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i/>
      <sz val="10"/>
      <color rgb="FF00B05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4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/>
    <xf numFmtId="49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vertical="center" wrapText="1"/>
    </xf>
    <xf numFmtId="0" fontId="8" fillId="0" borderId="4" xfId="0" applyFont="1" applyBorder="1"/>
    <xf numFmtId="0" fontId="8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/>
    <xf numFmtId="0" fontId="1" fillId="0" borderId="2" xfId="0" applyFont="1" applyBorder="1" applyAlignment="1">
      <alignment horizontal="center" vertical="center"/>
    </xf>
    <xf numFmtId="0" fontId="5" fillId="0" borderId="0" xfId="0" applyFont="1" applyBorder="1"/>
    <xf numFmtId="0" fontId="1" fillId="0" borderId="0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top" wrapText="1"/>
    </xf>
    <xf numFmtId="0" fontId="13" fillId="0" borderId="0" xfId="0" applyFont="1" applyBorder="1"/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Border="1"/>
    <xf numFmtId="0" fontId="6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" fontId="14" fillId="0" borderId="1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1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1" fontId="17" fillId="2" borderId="7" xfId="0" applyNumberFormat="1" applyFont="1" applyFill="1" applyBorder="1" applyAlignment="1">
      <alignment horizontal="center" vertical="center" wrapText="1"/>
    </xf>
    <xf numFmtId="1" fontId="16" fillId="2" borderId="4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/>
    <xf numFmtId="1" fontId="7" fillId="0" borderId="2" xfId="0" applyNumberFormat="1" applyFont="1" applyBorder="1"/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 wrapText="1"/>
    </xf>
    <xf numFmtId="0" fontId="10" fillId="0" borderId="7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" fontId="10" fillId="0" borderId="7" xfId="0" applyNumberFormat="1" applyFont="1" applyBorder="1" applyAlignment="1">
      <alignment horizontal="center" wrapText="1"/>
    </xf>
    <xf numFmtId="1" fontId="18" fillId="2" borderId="7" xfId="0" applyNumberFormat="1" applyFont="1" applyFill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/>
    </xf>
    <xf numFmtId="0" fontId="10" fillId="3" borderId="18" xfId="0" applyNumberFormat="1" applyFont="1" applyFill="1" applyBorder="1" applyAlignment="1">
      <alignment horizontal="left" vertical="center" wrapText="1"/>
    </xf>
    <xf numFmtId="49" fontId="1" fillId="3" borderId="18" xfId="0" applyNumberFormat="1" applyFont="1" applyFill="1" applyBorder="1" applyAlignment="1">
      <alignment vertical="center"/>
    </xf>
    <xf numFmtId="0" fontId="1" fillId="3" borderId="18" xfId="0" applyFont="1" applyFill="1" applyBorder="1" applyAlignment="1">
      <alignment horizontal="center" vertical="top" wrapText="1"/>
    </xf>
    <xf numFmtId="0" fontId="17" fillId="3" borderId="18" xfId="0" applyFont="1" applyFill="1" applyBorder="1" applyAlignment="1">
      <alignment horizontal="center" vertical="top" wrapText="1"/>
    </xf>
    <xf numFmtId="0" fontId="14" fillId="3" borderId="19" xfId="0" applyFont="1" applyFill="1" applyBorder="1"/>
    <xf numFmtId="1" fontId="7" fillId="0" borderId="0" xfId="0" applyNumberFormat="1" applyFont="1" applyBorder="1"/>
    <xf numFmtId="0" fontId="4" fillId="3" borderId="1" xfId="0" applyFont="1" applyFill="1" applyBorder="1" applyAlignment="1">
      <alignment horizontal="center" vertical="top" wrapText="1"/>
    </xf>
    <xf numFmtId="1" fontId="19" fillId="0" borderId="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/>
    <xf numFmtId="0" fontId="5" fillId="0" borderId="24" xfId="0" applyFont="1" applyBorder="1" applyAlignment="1">
      <alignment horizontal="center" vertical="center" wrapText="1"/>
    </xf>
    <xf numFmtId="0" fontId="5" fillId="3" borderId="22" xfId="0" applyFont="1" applyFill="1" applyBorder="1"/>
    <xf numFmtId="0" fontId="5" fillId="3" borderId="24" xfId="0" applyFont="1" applyFill="1" applyBorder="1"/>
    <xf numFmtId="0" fontId="5" fillId="3" borderId="24" xfId="0" applyFont="1" applyFill="1" applyBorder="1" applyAlignment="1">
      <alignment horizontal="center" vertical="center" wrapText="1"/>
    </xf>
    <xf numFmtId="0" fontId="5" fillId="3" borderId="26" xfId="0" applyFont="1" applyFill="1" applyBorder="1"/>
    <xf numFmtId="1" fontId="4" fillId="2" borderId="0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vertical="center" wrapText="1"/>
    </xf>
    <xf numFmtId="1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3" borderId="2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tabSelected="1" showWhiteSpace="0" zoomScale="80" zoomScaleNormal="80" zoomScaleSheetLayoutView="80" workbookViewId="0">
      <selection sqref="A1:J1"/>
    </sheetView>
  </sheetViews>
  <sheetFormatPr defaultColWidth="9.140625" defaultRowHeight="12.75" x14ac:dyDescent="0.2"/>
  <cols>
    <col min="1" max="1" width="4.7109375" style="18" customWidth="1"/>
    <col min="2" max="2" width="9.42578125" style="8" customWidth="1"/>
    <col min="3" max="3" width="34.42578125" style="73" customWidth="1"/>
    <col min="4" max="4" width="8.28515625" style="50" customWidth="1"/>
    <col min="5" max="5" width="10.7109375" style="18" customWidth="1"/>
    <col min="6" max="6" width="9.7109375" style="18" customWidth="1"/>
    <col min="7" max="7" width="6.42578125" style="36" customWidth="1"/>
    <col min="8" max="8" width="6.42578125" style="92" customWidth="1"/>
    <col min="9" max="9" width="8.5703125" style="45" customWidth="1"/>
    <col min="10" max="10" width="6" style="1" customWidth="1"/>
    <col min="11" max="11" width="9.28515625" style="79" customWidth="1"/>
    <col min="12" max="16384" width="9.140625" style="2"/>
  </cols>
  <sheetData>
    <row r="1" spans="1:11" ht="38.25" customHeight="1" x14ac:dyDescent="0.2">
      <c r="A1" s="219" t="s">
        <v>151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1" s="8" customFormat="1" ht="44.25" customHeight="1" x14ac:dyDescent="0.25">
      <c r="A2" s="3" t="s">
        <v>94</v>
      </c>
      <c r="B2" s="4" t="s">
        <v>0</v>
      </c>
      <c r="C2" s="5" t="s">
        <v>1</v>
      </c>
      <c r="D2" s="6" t="s">
        <v>2</v>
      </c>
      <c r="E2" s="6" t="s">
        <v>3</v>
      </c>
      <c r="F2" s="6" t="s">
        <v>4</v>
      </c>
      <c r="G2" s="7" t="s">
        <v>84</v>
      </c>
      <c r="H2" s="88" t="s">
        <v>87</v>
      </c>
      <c r="I2" s="3" t="s">
        <v>5</v>
      </c>
      <c r="J2" s="80" t="s">
        <v>86</v>
      </c>
      <c r="K2" s="164" t="s">
        <v>146</v>
      </c>
    </row>
    <row r="3" spans="1:11" s="8" customFormat="1" ht="17.100000000000001" customHeight="1" x14ac:dyDescent="0.2">
      <c r="A3" s="194" t="s">
        <v>6</v>
      </c>
      <c r="B3" s="195"/>
      <c r="C3" s="196"/>
      <c r="D3" s="197"/>
      <c r="E3" s="197"/>
      <c r="F3" s="197"/>
      <c r="G3" s="198"/>
      <c r="H3" s="199"/>
      <c r="I3" s="200"/>
      <c r="J3" s="201"/>
      <c r="K3" s="84"/>
    </row>
    <row r="4" spans="1:11" s="8" customFormat="1" ht="22.15" customHeight="1" x14ac:dyDescent="0.25">
      <c r="A4" s="204">
        <v>1</v>
      </c>
      <c r="B4" s="190" t="s">
        <v>77</v>
      </c>
      <c r="C4" s="206" t="s">
        <v>7</v>
      </c>
      <c r="D4" s="192" t="s">
        <v>78</v>
      </c>
      <c r="E4" s="9"/>
      <c r="F4" s="10"/>
      <c r="G4" s="11"/>
      <c r="H4" s="94"/>
      <c r="I4" s="12"/>
      <c r="J4" s="81"/>
      <c r="K4" s="85"/>
    </row>
    <row r="5" spans="1:11" s="8" customFormat="1" ht="22.15" customHeight="1" x14ac:dyDescent="0.25">
      <c r="A5" s="205"/>
      <c r="B5" s="191"/>
      <c r="C5" s="207"/>
      <c r="D5" s="193"/>
      <c r="E5" s="13" t="s">
        <v>8</v>
      </c>
      <c r="F5" s="13">
        <v>20</v>
      </c>
      <c r="G5" s="14">
        <v>1</v>
      </c>
      <c r="H5" s="95"/>
      <c r="I5" s="15">
        <f>F5</f>
        <v>20</v>
      </c>
      <c r="J5" s="82">
        <v>2</v>
      </c>
      <c r="K5" s="85">
        <v>4</v>
      </c>
    </row>
    <row r="6" spans="1:11" s="8" customFormat="1" ht="22.15" customHeight="1" x14ac:dyDescent="0.25">
      <c r="A6" s="205"/>
      <c r="B6" s="191"/>
      <c r="C6" s="207"/>
      <c r="D6" s="193"/>
      <c r="E6" s="13" t="s">
        <v>9</v>
      </c>
      <c r="F6" s="13">
        <v>22</v>
      </c>
      <c r="G6" s="14"/>
      <c r="H6" s="95"/>
      <c r="I6" s="15">
        <f>F6</f>
        <v>22</v>
      </c>
      <c r="J6" s="81">
        <v>3</v>
      </c>
      <c r="K6" s="85">
        <v>3</v>
      </c>
    </row>
    <row r="7" spans="1:11" s="8" customFormat="1" ht="33.75" customHeight="1" x14ac:dyDescent="0.25">
      <c r="A7" s="16">
        <v>2</v>
      </c>
      <c r="B7" s="4" t="s">
        <v>119</v>
      </c>
      <c r="C7" s="5" t="s">
        <v>120</v>
      </c>
      <c r="D7" s="6" t="s">
        <v>85</v>
      </c>
      <c r="E7" s="13" t="s">
        <v>121</v>
      </c>
      <c r="F7" s="13">
        <v>25</v>
      </c>
      <c r="G7" s="14"/>
      <c r="H7" s="95"/>
      <c r="I7" s="15">
        <f t="shared" ref="I7:I38" si="0">F7</f>
        <v>25</v>
      </c>
      <c r="J7" s="82">
        <v>4</v>
      </c>
      <c r="K7" s="85">
        <v>0</v>
      </c>
    </row>
    <row r="8" spans="1:11" s="8" customFormat="1" ht="22.15" customHeight="1" x14ac:dyDescent="0.25">
      <c r="A8" s="205">
        <v>3</v>
      </c>
      <c r="B8" s="191" t="s">
        <v>10</v>
      </c>
      <c r="C8" s="207" t="s">
        <v>11</v>
      </c>
      <c r="D8" s="193" t="s">
        <v>85</v>
      </c>
      <c r="E8" s="13" t="s">
        <v>13</v>
      </c>
      <c r="F8" s="13">
        <v>22</v>
      </c>
      <c r="G8" s="14"/>
      <c r="H8" s="95"/>
      <c r="I8" s="15">
        <f t="shared" si="0"/>
        <v>22</v>
      </c>
      <c r="J8" s="81">
        <v>5</v>
      </c>
      <c r="K8" s="85">
        <v>3</v>
      </c>
    </row>
    <row r="9" spans="1:11" s="17" customFormat="1" ht="22.15" customHeight="1" x14ac:dyDescent="0.25">
      <c r="A9" s="205"/>
      <c r="B9" s="191"/>
      <c r="C9" s="207"/>
      <c r="D9" s="193"/>
      <c r="E9" s="13" t="s">
        <v>14</v>
      </c>
      <c r="F9" s="13">
        <v>25</v>
      </c>
      <c r="G9" s="14"/>
      <c r="H9" s="95"/>
      <c r="I9" s="15">
        <f t="shared" si="0"/>
        <v>25</v>
      </c>
      <c r="J9" s="82">
        <v>6</v>
      </c>
      <c r="K9" s="85">
        <v>1</v>
      </c>
    </row>
    <row r="10" spans="1:11" s="18" customFormat="1" ht="22.15" customHeight="1" x14ac:dyDescent="0.25">
      <c r="A10" s="205"/>
      <c r="B10" s="202"/>
      <c r="C10" s="207"/>
      <c r="D10" s="193"/>
      <c r="E10" s="13" t="s">
        <v>15</v>
      </c>
      <c r="F10" s="13">
        <v>23</v>
      </c>
      <c r="G10" s="14">
        <v>1</v>
      </c>
      <c r="H10" s="95"/>
      <c r="I10" s="15">
        <f t="shared" si="0"/>
        <v>23</v>
      </c>
      <c r="J10" s="81">
        <v>7</v>
      </c>
      <c r="K10" s="85">
        <v>1</v>
      </c>
    </row>
    <row r="11" spans="1:11" s="18" customFormat="1" ht="22.15" customHeight="1" x14ac:dyDescent="0.25">
      <c r="A11" s="205"/>
      <c r="B11" s="205"/>
      <c r="C11" s="207"/>
      <c r="D11" s="193"/>
      <c r="E11" s="19" t="s">
        <v>141</v>
      </c>
      <c r="F11" s="19">
        <v>17</v>
      </c>
      <c r="G11" s="21"/>
      <c r="H11" s="96"/>
      <c r="I11" s="146">
        <v>17</v>
      </c>
      <c r="J11" s="82">
        <v>8</v>
      </c>
      <c r="K11" s="85">
        <v>8</v>
      </c>
    </row>
    <row r="12" spans="1:11" s="24" customFormat="1" ht="21" customHeight="1" x14ac:dyDescent="0.25">
      <c r="A12" s="186">
        <v>4</v>
      </c>
      <c r="B12" s="202" t="s">
        <v>16</v>
      </c>
      <c r="C12" s="208" t="s">
        <v>17</v>
      </c>
      <c r="D12" s="210" t="s">
        <v>12</v>
      </c>
      <c r="E12" s="20" t="s">
        <v>18</v>
      </c>
      <c r="F12" s="22">
        <v>21</v>
      </c>
      <c r="G12" s="23"/>
      <c r="H12" s="96"/>
      <c r="I12" s="13">
        <f t="shared" si="0"/>
        <v>21</v>
      </c>
      <c r="J12" s="81">
        <v>9</v>
      </c>
      <c r="K12" s="85">
        <v>4</v>
      </c>
    </row>
    <row r="13" spans="1:11" s="24" customFormat="1" ht="21" customHeight="1" x14ac:dyDescent="0.25">
      <c r="A13" s="186"/>
      <c r="B13" s="202"/>
      <c r="C13" s="208"/>
      <c r="D13" s="222"/>
      <c r="E13" s="13" t="s">
        <v>19</v>
      </c>
      <c r="F13" s="13">
        <v>27</v>
      </c>
      <c r="G13" s="21">
        <v>1</v>
      </c>
      <c r="H13" s="96"/>
      <c r="I13" s="14">
        <f t="shared" si="0"/>
        <v>27</v>
      </c>
      <c r="J13" s="82">
        <v>10</v>
      </c>
      <c r="K13" s="85">
        <v>0</v>
      </c>
    </row>
    <row r="14" spans="1:11" s="24" customFormat="1" ht="21" customHeight="1" x14ac:dyDescent="0.25">
      <c r="A14" s="186"/>
      <c r="B14" s="202"/>
      <c r="C14" s="208"/>
      <c r="D14" s="222"/>
      <c r="E14" s="13" t="s">
        <v>123</v>
      </c>
      <c r="F14" s="13">
        <v>23</v>
      </c>
      <c r="G14" s="21"/>
      <c r="H14" s="96">
        <v>23</v>
      </c>
      <c r="I14" s="14">
        <v>23</v>
      </c>
      <c r="J14" s="81">
        <v>11</v>
      </c>
      <c r="K14" s="85">
        <v>2</v>
      </c>
    </row>
    <row r="15" spans="1:11" s="24" customFormat="1" ht="21" customHeight="1" x14ac:dyDescent="0.25">
      <c r="A15" s="186"/>
      <c r="B15" s="202"/>
      <c r="C15" s="208"/>
      <c r="D15" s="222"/>
      <c r="E15" s="137" t="s">
        <v>21</v>
      </c>
      <c r="F15" s="137"/>
      <c r="G15" s="21"/>
      <c r="H15" s="96">
        <v>14</v>
      </c>
      <c r="I15" s="138">
        <v>14</v>
      </c>
      <c r="J15" s="81"/>
      <c r="K15" s="85">
        <v>6</v>
      </c>
    </row>
    <row r="16" spans="1:11" s="24" customFormat="1" ht="21" customHeight="1" x14ac:dyDescent="0.25">
      <c r="A16" s="186"/>
      <c r="B16" s="202"/>
      <c r="C16" s="208"/>
      <c r="D16" s="222"/>
      <c r="E16" s="13" t="s">
        <v>20</v>
      </c>
      <c r="F16" s="13">
        <v>26</v>
      </c>
      <c r="G16" s="21"/>
      <c r="H16" s="96"/>
      <c r="I16" s="14">
        <f t="shared" si="0"/>
        <v>26</v>
      </c>
      <c r="J16" s="82">
        <v>12</v>
      </c>
      <c r="K16" s="85">
        <v>0</v>
      </c>
    </row>
    <row r="17" spans="1:11" s="24" customFormat="1" ht="21" customHeight="1" x14ac:dyDescent="0.25">
      <c r="A17" s="186"/>
      <c r="B17" s="202"/>
      <c r="C17" s="208"/>
      <c r="D17" s="222"/>
      <c r="E17" s="13" t="s">
        <v>122</v>
      </c>
      <c r="F17" s="13"/>
      <c r="G17" s="21"/>
      <c r="H17" s="96">
        <v>15</v>
      </c>
      <c r="I17" s="14">
        <v>15</v>
      </c>
      <c r="J17" s="81">
        <v>13</v>
      </c>
      <c r="K17" s="85">
        <v>5</v>
      </c>
    </row>
    <row r="18" spans="1:11" s="24" customFormat="1" ht="21" customHeight="1" x14ac:dyDescent="0.25">
      <c r="A18" s="186"/>
      <c r="B18" s="202"/>
      <c r="C18" s="208"/>
      <c r="D18" s="210"/>
      <c r="E18" s="9" t="s">
        <v>22</v>
      </c>
      <c r="F18" s="87">
        <v>15</v>
      </c>
      <c r="G18" s="25"/>
      <c r="H18" s="97"/>
      <c r="I18" s="11">
        <f t="shared" si="0"/>
        <v>15</v>
      </c>
      <c r="J18" s="82">
        <v>14</v>
      </c>
      <c r="K18" s="85">
        <v>5</v>
      </c>
    </row>
    <row r="19" spans="1:11" ht="24" customHeight="1" x14ac:dyDescent="0.2">
      <c r="A19" s="187">
        <v>5</v>
      </c>
      <c r="B19" s="176" t="s">
        <v>23</v>
      </c>
      <c r="C19" s="211" t="s">
        <v>24</v>
      </c>
      <c r="D19" s="214" t="s">
        <v>25</v>
      </c>
      <c r="E19" s="13" t="s">
        <v>26</v>
      </c>
      <c r="F19" s="26">
        <v>26</v>
      </c>
      <c r="G19" s="21"/>
      <c r="H19" s="96"/>
      <c r="I19" s="14">
        <f t="shared" si="0"/>
        <v>26</v>
      </c>
      <c r="J19" s="81">
        <v>15</v>
      </c>
      <c r="K19" s="85">
        <v>0</v>
      </c>
    </row>
    <row r="20" spans="1:11" ht="24" customHeight="1" x14ac:dyDescent="0.2">
      <c r="A20" s="188"/>
      <c r="B20" s="217"/>
      <c r="C20" s="212"/>
      <c r="D20" s="215"/>
      <c r="E20" s="13" t="s">
        <v>27</v>
      </c>
      <c r="F20" s="13">
        <v>25</v>
      </c>
      <c r="G20" s="21"/>
      <c r="H20" s="96"/>
      <c r="I20" s="14">
        <f t="shared" si="0"/>
        <v>25</v>
      </c>
      <c r="J20" s="82">
        <v>16</v>
      </c>
      <c r="K20" s="85">
        <v>0</v>
      </c>
    </row>
    <row r="21" spans="1:11" ht="24" customHeight="1" x14ac:dyDescent="0.2">
      <c r="A21" s="189"/>
      <c r="B21" s="218"/>
      <c r="C21" s="213"/>
      <c r="D21" s="216"/>
      <c r="E21" s="137" t="s">
        <v>124</v>
      </c>
      <c r="F21" s="137">
        <v>25</v>
      </c>
      <c r="G21" s="21"/>
      <c r="H21" s="96"/>
      <c r="I21" s="138">
        <f t="shared" si="0"/>
        <v>25</v>
      </c>
      <c r="J21" s="81"/>
      <c r="K21" s="85">
        <v>0</v>
      </c>
    </row>
    <row r="22" spans="1:11" ht="24" customHeight="1" x14ac:dyDescent="0.2">
      <c r="A22" s="136">
        <v>6</v>
      </c>
      <c r="B22" s="139" t="s">
        <v>28</v>
      </c>
      <c r="C22" s="141" t="s">
        <v>29</v>
      </c>
      <c r="D22" s="140" t="s">
        <v>12</v>
      </c>
      <c r="E22" s="13" t="s">
        <v>30</v>
      </c>
      <c r="F22" s="13">
        <v>15</v>
      </c>
      <c r="G22" s="21"/>
      <c r="H22" s="96"/>
      <c r="I22" s="14">
        <f t="shared" si="0"/>
        <v>15</v>
      </c>
      <c r="J22" s="81">
        <v>17</v>
      </c>
      <c r="K22" s="85">
        <v>10</v>
      </c>
    </row>
    <row r="23" spans="1:11" ht="21" customHeight="1" x14ac:dyDescent="0.2">
      <c r="A23" s="186">
        <v>7</v>
      </c>
      <c r="B23" s="202" t="s">
        <v>80</v>
      </c>
      <c r="C23" s="211" t="s">
        <v>31</v>
      </c>
      <c r="D23" s="210" t="s">
        <v>25</v>
      </c>
      <c r="E23" s="13" t="s">
        <v>32</v>
      </c>
      <c r="F23" s="26">
        <v>24</v>
      </c>
      <c r="G23" s="21"/>
      <c r="H23" s="96"/>
      <c r="I23" s="14">
        <f t="shared" si="0"/>
        <v>24</v>
      </c>
      <c r="J23" s="82">
        <v>20</v>
      </c>
      <c r="K23" s="85">
        <v>1</v>
      </c>
    </row>
    <row r="24" spans="1:11" ht="21" customHeight="1" x14ac:dyDescent="0.2">
      <c r="A24" s="186"/>
      <c r="B24" s="202"/>
      <c r="C24" s="212"/>
      <c r="D24" s="210"/>
      <c r="E24" s="13" t="s">
        <v>33</v>
      </c>
      <c r="F24" s="13">
        <v>20</v>
      </c>
      <c r="G24" s="21"/>
      <c r="H24" s="96"/>
      <c r="I24" s="14">
        <f t="shared" si="0"/>
        <v>20</v>
      </c>
      <c r="J24" s="81">
        <v>21</v>
      </c>
      <c r="K24" s="85">
        <v>5</v>
      </c>
    </row>
    <row r="25" spans="1:11" ht="21" customHeight="1" x14ac:dyDescent="0.2">
      <c r="A25" s="186"/>
      <c r="B25" s="202"/>
      <c r="C25" s="212"/>
      <c r="D25" s="210"/>
      <c r="E25" s="13" t="s">
        <v>34</v>
      </c>
      <c r="F25" s="13">
        <v>20</v>
      </c>
      <c r="G25" s="21">
        <v>1</v>
      </c>
      <c r="H25" s="96"/>
      <c r="I25" s="14">
        <f t="shared" si="0"/>
        <v>20</v>
      </c>
      <c r="J25" s="82">
        <v>22</v>
      </c>
      <c r="K25" s="85">
        <v>5</v>
      </c>
    </row>
    <row r="26" spans="1:11" ht="21" customHeight="1" x14ac:dyDescent="0.2">
      <c r="A26" s="186"/>
      <c r="B26" s="202"/>
      <c r="C26" s="213"/>
      <c r="D26" s="210"/>
      <c r="E26" s="13" t="s">
        <v>35</v>
      </c>
      <c r="F26" s="13">
        <v>19</v>
      </c>
      <c r="G26" s="21"/>
      <c r="H26" s="96"/>
      <c r="I26" s="14">
        <f t="shared" si="0"/>
        <v>19</v>
      </c>
      <c r="J26" s="81">
        <v>23</v>
      </c>
      <c r="K26" s="85">
        <v>6</v>
      </c>
    </row>
    <row r="27" spans="1:11" ht="21" customHeight="1" x14ac:dyDescent="0.2">
      <c r="A27" s="174">
        <v>8</v>
      </c>
      <c r="B27" s="180" t="s">
        <v>81</v>
      </c>
      <c r="C27" s="211" t="s">
        <v>36</v>
      </c>
      <c r="D27" s="176" t="s">
        <v>25</v>
      </c>
      <c r="E27" s="137"/>
      <c r="F27" s="137"/>
      <c r="G27" s="21"/>
      <c r="H27" s="96"/>
      <c r="I27" s="138"/>
      <c r="J27" s="81"/>
      <c r="K27" s="85"/>
    </row>
    <row r="28" spans="1:11" ht="24.6" customHeight="1" x14ac:dyDescent="0.2">
      <c r="A28" s="175"/>
      <c r="B28" s="185"/>
      <c r="C28" s="213"/>
      <c r="D28" s="218"/>
      <c r="E28" s="13" t="s">
        <v>140</v>
      </c>
      <c r="F28" s="13">
        <v>17</v>
      </c>
      <c r="G28" s="21"/>
      <c r="H28" s="96"/>
      <c r="I28" s="14">
        <f t="shared" si="0"/>
        <v>17</v>
      </c>
      <c r="J28" s="82">
        <v>24</v>
      </c>
      <c r="K28" s="85">
        <v>8</v>
      </c>
    </row>
    <row r="29" spans="1:11" ht="24" customHeight="1" x14ac:dyDescent="0.2">
      <c r="A29" s="186">
        <v>9</v>
      </c>
      <c r="B29" s="202" t="s">
        <v>38</v>
      </c>
      <c r="C29" s="211" t="s">
        <v>37</v>
      </c>
      <c r="D29" s="210" t="s">
        <v>39</v>
      </c>
      <c r="E29" s="13" t="s">
        <v>40</v>
      </c>
      <c r="F29" s="13">
        <v>21</v>
      </c>
      <c r="G29" s="21">
        <v>1</v>
      </c>
      <c r="H29" s="96"/>
      <c r="I29" s="14">
        <f t="shared" si="0"/>
        <v>21</v>
      </c>
      <c r="J29" s="81">
        <v>25</v>
      </c>
      <c r="K29" s="85">
        <v>4</v>
      </c>
    </row>
    <row r="30" spans="1:11" ht="24" customHeight="1" x14ac:dyDescent="0.2">
      <c r="A30" s="186"/>
      <c r="B30" s="202"/>
      <c r="C30" s="212"/>
      <c r="D30" s="210"/>
      <c r="E30" s="13" t="s">
        <v>41</v>
      </c>
      <c r="F30" s="13">
        <v>25</v>
      </c>
      <c r="G30" s="21"/>
      <c r="H30" s="96"/>
      <c r="I30" s="14">
        <f t="shared" si="0"/>
        <v>25</v>
      </c>
      <c r="J30" s="82">
        <v>26</v>
      </c>
      <c r="K30" s="85">
        <v>0</v>
      </c>
    </row>
    <row r="31" spans="1:11" ht="24" customHeight="1" x14ac:dyDescent="0.2">
      <c r="A31" s="186"/>
      <c r="B31" s="202"/>
      <c r="C31" s="213"/>
      <c r="D31" s="210"/>
      <c r="E31" s="13" t="s">
        <v>42</v>
      </c>
      <c r="F31" s="13">
        <v>25</v>
      </c>
      <c r="G31" s="21"/>
      <c r="H31" s="96"/>
      <c r="I31" s="14">
        <f t="shared" si="0"/>
        <v>25</v>
      </c>
      <c r="J31" s="81">
        <v>27</v>
      </c>
      <c r="K31" s="85">
        <v>0</v>
      </c>
    </row>
    <row r="32" spans="1:11" ht="21" customHeight="1" x14ac:dyDescent="0.2">
      <c r="A32" s="186">
        <v>10</v>
      </c>
      <c r="B32" s="202" t="s">
        <v>43</v>
      </c>
      <c r="C32" s="211" t="s">
        <v>44</v>
      </c>
      <c r="D32" s="210" t="s">
        <v>25</v>
      </c>
      <c r="E32" s="13"/>
      <c r="F32" s="26"/>
      <c r="G32" s="21"/>
      <c r="H32" s="96"/>
      <c r="I32" s="14"/>
      <c r="J32" s="82"/>
      <c r="K32" s="85"/>
    </row>
    <row r="33" spans="1:11" ht="21" customHeight="1" x14ac:dyDescent="0.2">
      <c r="A33" s="186"/>
      <c r="B33" s="202"/>
      <c r="C33" s="212"/>
      <c r="D33" s="210"/>
      <c r="E33" s="13" t="s">
        <v>125</v>
      </c>
      <c r="F33" s="13">
        <v>24</v>
      </c>
      <c r="G33" s="21"/>
      <c r="H33" s="96"/>
      <c r="I33" s="14">
        <f t="shared" si="0"/>
        <v>24</v>
      </c>
      <c r="J33" s="81">
        <v>29</v>
      </c>
      <c r="K33" s="85">
        <v>1</v>
      </c>
    </row>
    <row r="34" spans="1:11" ht="21" customHeight="1" x14ac:dyDescent="0.2">
      <c r="A34" s="186"/>
      <c r="B34" s="202"/>
      <c r="C34" s="213"/>
      <c r="D34" s="210"/>
      <c r="E34" s="13" t="s">
        <v>147</v>
      </c>
      <c r="F34" s="13">
        <v>7</v>
      </c>
      <c r="G34" s="21"/>
      <c r="H34" s="96"/>
      <c r="I34" s="14">
        <f t="shared" si="0"/>
        <v>7</v>
      </c>
      <c r="J34" s="82">
        <v>30</v>
      </c>
      <c r="K34" s="85">
        <v>8</v>
      </c>
    </row>
    <row r="35" spans="1:11" ht="21" customHeight="1" x14ac:dyDescent="0.2">
      <c r="A35" s="174">
        <v>11</v>
      </c>
      <c r="B35" s="180" t="s">
        <v>45</v>
      </c>
      <c r="C35" s="183" t="s">
        <v>46</v>
      </c>
      <c r="D35" s="180" t="s">
        <v>25</v>
      </c>
      <c r="E35" s="137" t="s">
        <v>126</v>
      </c>
      <c r="F35" s="137">
        <v>25</v>
      </c>
      <c r="G35" s="21"/>
      <c r="H35" s="96"/>
      <c r="I35" s="138">
        <f t="shared" si="0"/>
        <v>25</v>
      </c>
      <c r="J35" s="81"/>
      <c r="K35" s="85">
        <v>0</v>
      </c>
    </row>
    <row r="36" spans="1:11" ht="24" customHeight="1" x14ac:dyDescent="0.2">
      <c r="A36" s="175"/>
      <c r="B36" s="185"/>
      <c r="C36" s="184"/>
      <c r="D36" s="185"/>
      <c r="E36" s="30" t="s">
        <v>127</v>
      </c>
      <c r="F36" s="30">
        <v>16</v>
      </c>
      <c r="G36" s="21"/>
      <c r="H36" s="96"/>
      <c r="I36" s="14">
        <f>F36</f>
        <v>16</v>
      </c>
      <c r="J36" s="81">
        <v>31</v>
      </c>
      <c r="K36" s="85">
        <v>9</v>
      </c>
    </row>
    <row r="37" spans="1:11" ht="24" customHeight="1" x14ac:dyDescent="0.2">
      <c r="A37" s="174">
        <v>13</v>
      </c>
      <c r="B37" s="180" t="s">
        <v>47</v>
      </c>
      <c r="C37" s="178" t="s">
        <v>48</v>
      </c>
      <c r="D37" s="176" t="s">
        <v>25</v>
      </c>
      <c r="E37" s="147" t="s">
        <v>139</v>
      </c>
      <c r="F37" s="147">
        <v>24</v>
      </c>
      <c r="G37" s="68"/>
      <c r="H37" s="100"/>
      <c r="I37" s="69">
        <v>24</v>
      </c>
      <c r="J37" s="81"/>
      <c r="K37" s="108">
        <v>1</v>
      </c>
    </row>
    <row r="38" spans="1:11" ht="20.45" customHeight="1" thickBot="1" x14ac:dyDescent="0.25">
      <c r="A38" s="182"/>
      <c r="B38" s="181"/>
      <c r="C38" s="179"/>
      <c r="D38" s="177"/>
      <c r="E38" s="67" t="s">
        <v>128</v>
      </c>
      <c r="F38" s="67">
        <v>25</v>
      </c>
      <c r="G38" s="68"/>
      <c r="H38" s="100"/>
      <c r="I38" s="69">
        <f t="shared" si="0"/>
        <v>25</v>
      </c>
      <c r="J38" s="81">
        <v>33</v>
      </c>
      <c r="K38" s="108">
        <v>0</v>
      </c>
    </row>
    <row r="39" spans="1:11" s="36" customFormat="1" ht="15.6" customHeight="1" thickBot="1" x14ac:dyDescent="0.3">
      <c r="A39" s="31"/>
      <c r="B39" s="32"/>
      <c r="C39" s="33" t="s">
        <v>49</v>
      </c>
      <c r="D39" s="34"/>
      <c r="E39" s="35"/>
      <c r="F39" s="35">
        <f>SUM(F4:F38)</f>
        <v>649</v>
      </c>
      <c r="G39" s="35">
        <f>SUM(G4:G38)</f>
        <v>5</v>
      </c>
      <c r="H39" s="98">
        <f>SUM(H4:H38)</f>
        <v>52</v>
      </c>
      <c r="I39" s="35">
        <f>SUM(I4:I38)</f>
        <v>678</v>
      </c>
      <c r="J39" s="83">
        <v>37</v>
      </c>
      <c r="K39" s="109">
        <f>SUM(K4:K38)</f>
        <v>100</v>
      </c>
    </row>
    <row r="40" spans="1:11" s="36" customFormat="1" ht="12" customHeight="1" x14ac:dyDescent="0.25">
      <c r="B40" s="37"/>
      <c r="C40" s="38"/>
      <c r="D40" s="39"/>
      <c r="E40" s="40"/>
      <c r="F40" s="40"/>
      <c r="G40" s="40">
        <f>SUM(G39)</f>
        <v>5</v>
      </c>
      <c r="H40" s="89">
        <f>SUM(H39)</f>
        <v>52</v>
      </c>
      <c r="I40" s="40">
        <f>SUM(I39)</f>
        <v>678</v>
      </c>
      <c r="J40" s="41">
        <f>SUM(J4:J39)</f>
        <v>500</v>
      </c>
      <c r="K40" s="55"/>
    </row>
    <row r="41" spans="1:11" ht="15" customHeight="1" x14ac:dyDescent="0.2">
      <c r="B41" s="42"/>
      <c r="C41" s="43" t="s">
        <v>115</v>
      </c>
      <c r="D41" s="42"/>
      <c r="E41" s="42"/>
      <c r="F41" s="44" t="s">
        <v>107</v>
      </c>
      <c r="G41" s="44" t="s">
        <v>106</v>
      </c>
      <c r="H41" s="90"/>
    </row>
    <row r="42" spans="1:11" ht="15" customHeight="1" x14ac:dyDescent="0.2">
      <c r="B42" s="18"/>
      <c r="C42" s="46" t="s">
        <v>108</v>
      </c>
      <c r="D42" s="2"/>
      <c r="F42" s="45">
        <v>29</v>
      </c>
      <c r="G42" s="47">
        <f>F39</f>
        <v>649</v>
      </c>
      <c r="H42" s="223">
        <f>G42+G43</f>
        <v>701</v>
      </c>
    </row>
    <row r="43" spans="1:11" ht="15" customHeight="1" x14ac:dyDescent="0.2">
      <c r="B43" s="18"/>
      <c r="C43" s="46" t="s">
        <v>112</v>
      </c>
      <c r="D43" s="2"/>
      <c r="F43" s="101">
        <v>3</v>
      </c>
      <c r="G43" s="172">
        <f>H40</f>
        <v>52</v>
      </c>
      <c r="H43" s="223"/>
    </row>
    <row r="44" spans="1:11" ht="15" customHeight="1" x14ac:dyDescent="0.2">
      <c r="B44" s="18"/>
      <c r="C44" s="46" t="s">
        <v>82</v>
      </c>
      <c r="D44" s="2"/>
      <c r="F44" s="36">
        <v>8</v>
      </c>
      <c r="G44" s="47">
        <f>I86</f>
        <v>126</v>
      </c>
      <c r="H44" s="223">
        <f>G44+G45</f>
        <v>150</v>
      </c>
    </row>
    <row r="45" spans="1:11" ht="15" customHeight="1" x14ac:dyDescent="0.2">
      <c r="B45" s="18"/>
      <c r="C45" s="46" t="s">
        <v>83</v>
      </c>
      <c r="D45" s="2"/>
      <c r="F45" s="36">
        <v>3</v>
      </c>
      <c r="G45" s="47">
        <f>H86</f>
        <v>24</v>
      </c>
      <c r="H45" s="224"/>
    </row>
    <row r="46" spans="1:11" ht="15" customHeight="1" x14ac:dyDescent="0.2">
      <c r="B46" s="48"/>
      <c r="C46" s="46" t="s">
        <v>109</v>
      </c>
      <c r="D46" s="2"/>
      <c r="F46" s="36">
        <v>14</v>
      </c>
      <c r="G46" s="47">
        <f>F69</f>
        <v>269</v>
      </c>
      <c r="H46" s="223">
        <f>G46+G47</f>
        <v>368</v>
      </c>
    </row>
    <row r="47" spans="1:11" ht="15" customHeight="1" x14ac:dyDescent="0.2">
      <c r="C47" s="49" t="s">
        <v>110</v>
      </c>
      <c r="F47" s="102">
        <v>4</v>
      </c>
      <c r="G47" s="103">
        <f>H69</f>
        <v>99</v>
      </c>
      <c r="H47" s="224"/>
      <c r="J47" s="173" t="s">
        <v>145</v>
      </c>
      <c r="K47" s="173"/>
    </row>
    <row r="48" spans="1:11" s="46" customFormat="1" ht="15" customHeight="1" x14ac:dyDescent="0.25">
      <c r="A48" s="51"/>
      <c r="B48" s="52"/>
      <c r="C48" s="77" t="s">
        <v>111</v>
      </c>
      <c r="D48" s="53"/>
      <c r="E48" s="51"/>
      <c r="F48" s="54">
        <f>SUM(F42:F47)</f>
        <v>61</v>
      </c>
      <c r="G48" s="55">
        <f>SUM(G42:G47)</f>
        <v>1219</v>
      </c>
      <c r="H48" s="91">
        <f>SUM(H42:H47)</f>
        <v>1219</v>
      </c>
      <c r="I48" s="247">
        <f>G48-G45</f>
        <v>1195</v>
      </c>
      <c r="J48" s="247"/>
      <c r="K48" s="162">
        <f>F48-F45</f>
        <v>58</v>
      </c>
    </row>
    <row r="49" spans="1:11" s="56" customFormat="1" ht="22.9" customHeight="1" x14ac:dyDescent="0.2">
      <c r="A49" s="244" t="s">
        <v>50</v>
      </c>
      <c r="B49" s="245"/>
      <c r="C49" s="245"/>
      <c r="D49" s="245"/>
      <c r="E49" s="245"/>
      <c r="F49" s="245"/>
      <c r="G49" s="245"/>
      <c r="H49" s="245"/>
      <c r="I49" s="245"/>
      <c r="J49" s="245"/>
      <c r="K49" s="246"/>
    </row>
    <row r="50" spans="1:11" s="56" customFormat="1" ht="49.5" customHeight="1" x14ac:dyDescent="0.2">
      <c r="A50" s="57" t="s">
        <v>94</v>
      </c>
      <c r="B50" s="58" t="s">
        <v>0</v>
      </c>
      <c r="C50" s="59" t="s">
        <v>1</v>
      </c>
      <c r="D50" s="60" t="s">
        <v>2</v>
      </c>
      <c r="E50" s="60" t="s">
        <v>3</v>
      </c>
      <c r="F50" s="60" t="s">
        <v>4</v>
      </c>
      <c r="G50" s="61" t="s">
        <v>84</v>
      </c>
      <c r="H50" s="99" t="s">
        <v>87</v>
      </c>
      <c r="I50" s="57" t="s">
        <v>5</v>
      </c>
      <c r="J50" s="78" t="s">
        <v>86</v>
      </c>
      <c r="K50" s="164" t="s">
        <v>146</v>
      </c>
    </row>
    <row r="51" spans="1:11" ht="21" customHeight="1" x14ac:dyDescent="0.2">
      <c r="A51" s="3"/>
      <c r="B51" s="62" t="s">
        <v>51</v>
      </c>
      <c r="C51" s="63" t="s">
        <v>52</v>
      </c>
      <c r="D51" s="64" t="s">
        <v>53</v>
      </c>
      <c r="E51" s="9" t="s">
        <v>129</v>
      </c>
      <c r="F51" s="9">
        <v>17</v>
      </c>
      <c r="G51" s="25"/>
      <c r="H51" s="97"/>
      <c r="I51" s="11">
        <f>F51</f>
        <v>17</v>
      </c>
      <c r="J51" s="65">
        <v>1</v>
      </c>
      <c r="K51" s="104">
        <v>8</v>
      </c>
    </row>
    <row r="52" spans="1:11" ht="21" customHeight="1" x14ac:dyDescent="0.2">
      <c r="A52" s="3">
        <v>2</v>
      </c>
      <c r="B52" s="27" t="s">
        <v>88</v>
      </c>
      <c r="C52" s="28" t="s">
        <v>54</v>
      </c>
      <c r="D52" s="29" t="s">
        <v>55</v>
      </c>
      <c r="E52" s="13" t="s">
        <v>130</v>
      </c>
      <c r="F52" s="13">
        <v>14</v>
      </c>
      <c r="G52" s="21"/>
      <c r="H52" s="96"/>
      <c r="I52" s="14">
        <f t="shared" ref="I52:I68" si="1">F52</f>
        <v>14</v>
      </c>
      <c r="J52" s="66">
        <v>3</v>
      </c>
      <c r="K52" s="104">
        <v>11</v>
      </c>
    </row>
    <row r="53" spans="1:11" ht="21" customHeight="1" x14ac:dyDescent="0.2">
      <c r="A53" s="3">
        <v>3</v>
      </c>
      <c r="B53" s="27" t="s">
        <v>88</v>
      </c>
      <c r="C53" s="28" t="s">
        <v>56</v>
      </c>
      <c r="D53" s="29" t="s">
        <v>55</v>
      </c>
      <c r="E53" s="13" t="s">
        <v>131</v>
      </c>
      <c r="F53" s="13">
        <v>10</v>
      </c>
      <c r="G53" s="21"/>
      <c r="H53" s="96"/>
      <c r="I53" s="14">
        <f t="shared" si="1"/>
        <v>10</v>
      </c>
      <c r="J53" s="66">
        <v>4</v>
      </c>
      <c r="K53" s="104">
        <v>15</v>
      </c>
    </row>
    <row r="54" spans="1:11" ht="21" customHeight="1" x14ac:dyDescent="0.2">
      <c r="A54" s="186">
        <v>5</v>
      </c>
      <c r="B54" s="202" t="s">
        <v>92</v>
      </c>
      <c r="C54" s="208" t="s">
        <v>58</v>
      </c>
      <c r="D54" s="210" t="s">
        <v>61</v>
      </c>
      <c r="E54" s="13" t="s">
        <v>59</v>
      </c>
      <c r="F54" s="13"/>
      <c r="G54" s="21"/>
      <c r="H54" s="96">
        <v>25</v>
      </c>
      <c r="I54" s="14">
        <v>25</v>
      </c>
      <c r="J54" s="66">
        <v>6</v>
      </c>
      <c r="K54" s="104">
        <v>0</v>
      </c>
    </row>
    <row r="55" spans="1:11" ht="21" customHeight="1" x14ac:dyDescent="0.2">
      <c r="A55" s="186"/>
      <c r="B55" s="202"/>
      <c r="C55" s="208"/>
      <c r="D55" s="210"/>
      <c r="E55" s="13" t="s">
        <v>60</v>
      </c>
      <c r="F55" s="13"/>
      <c r="G55" s="21"/>
      <c r="H55" s="96">
        <v>25</v>
      </c>
      <c r="I55" s="14">
        <v>25</v>
      </c>
      <c r="J55" s="66">
        <v>7</v>
      </c>
      <c r="K55" s="104">
        <v>0</v>
      </c>
    </row>
    <row r="56" spans="1:11" ht="21" customHeight="1" x14ac:dyDescent="0.2">
      <c r="A56" s="143">
        <v>6</v>
      </c>
      <c r="B56" s="144" t="s">
        <v>91</v>
      </c>
      <c r="C56" s="142" t="s">
        <v>132</v>
      </c>
      <c r="D56" s="145" t="s">
        <v>78</v>
      </c>
      <c r="E56" s="9" t="s">
        <v>137</v>
      </c>
      <c r="F56" s="9">
        <v>25</v>
      </c>
      <c r="G56" s="25"/>
      <c r="H56" s="97"/>
      <c r="I56" s="11">
        <f t="shared" si="1"/>
        <v>25</v>
      </c>
      <c r="J56" s="65">
        <v>8</v>
      </c>
      <c r="K56" s="104">
        <v>0</v>
      </c>
    </row>
    <row r="57" spans="1:11" ht="21" customHeight="1" x14ac:dyDescent="0.2">
      <c r="A57" s="174">
        <v>7</v>
      </c>
      <c r="B57" s="202" t="s">
        <v>91</v>
      </c>
      <c r="C57" s="208" t="s">
        <v>62</v>
      </c>
      <c r="D57" s="209" t="s">
        <v>61</v>
      </c>
      <c r="E57" s="13" t="s">
        <v>63</v>
      </c>
      <c r="F57" s="26">
        <v>25</v>
      </c>
      <c r="G57" s="21"/>
      <c r="H57" s="96"/>
      <c r="I57" s="14">
        <f t="shared" si="1"/>
        <v>25</v>
      </c>
      <c r="J57" s="66">
        <v>10</v>
      </c>
      <c r="K57" s="104">
        <v>0</v>
      </c>
    </row>
    <row r="58" spans="1:11" ht="23.1" customHeight="1" x14ac:dyDescent="0.2">
      <c r="A58" s="221"/>
      <c r="B58" s="202"/>
      <c r="C58" s="208"/>
      <c r="D58" s="209"/>
      <c r="E58" s="13" t="s">
        <v>64</v>
      </c>
      <c r="F58" s="13">
        <v>24</v>
      </c>
      <c r="G58" s="21"/>
      <c r="H58" s="96"/>
      <c r="I58" s="14">
        <f t="shared" si="1"/>
        <v>24</v>
      </c>
      <c r="J58" s="66">
        <v>11</v>
      </c>
      <c r="K58" s="104">
        <v>1</v>
      </c>
    </row>
    <row r="59" spans="1:11" ht="21" customHeight="1" x14ac:dyDescent="0.2">
      <c r="A59" s="175"/>
      <c r="B59" s="202"/>
      <c r="C59" s="208"/>
      <c r="D59" s="209"/>
      <c r="E59" s="13" t="s">
        <v>65</v>
      </c>
      <c r="F59" s="13">
        <v>22</v>
      </c>
      <c r="G59" s="21"/>
      <c r="H59" s="96"/>
      <c r="I59" s="14">
        <f t="shared" si="1"/>
        <v>22</v>
      </c>
      <c r="J59" s="66">
        <v>12</v>
      </c>
      <c r="K59" s="104">
        <v>3</v>
      </c>
    </row>
    <row r="60" spans="1:11" ht="21" customHeight="1" x14ac:dyDescent="0.2">
      <c r="A60" s="174">
        <v>8</v>
      </c>
      <c r="B60" s="191" t="s">
        <v>90</v>
      </c>
      <c r="C60" s="208" t="s">
        <v>66</v>
      </c>
      <c r="D60" s="209" t="s">
        <v>78</v>
      </c>
      <c r="E60" s="13" t="s">
        <v>79</v>
      </c>
      <c r="F60" s="13">
        <v>25</v>
      </c>
      <c r="G60" s="21"/>
      <c r="H60" s="96"/>
      <c r="I60" s="14">
        <f t="shared" si="1"/>
        <v>25</v>
      </c>
      <c r="J60" s="66">
        <v>13</v>
      </c>
      <c r="K60" s="104">
        <v>0</v>
      </c>
    </row>
    <row r="61" spans="1:11" ht="21" customHeight="1" x14ac:dyDescent="0.2">
      <c r="A61" s="221"/>
      <c r="B61" s="191"/>
      <c r="C61" s="208"/>
      <c r="D61" s="209"/>
      <c r="E61" s="13" t="s">
        <v>67</v>
      </c>
      <c r="F61" s="13">
        <v>25</v>
      </c>
      <c r="G61" s="21"/>
      <c r="H61" s="96"/>
      <c r="I61" s="14">
        <f t="shared" si="1"/>
        <v>25</v>
      </c>
      <c r="J61" s="66">
        <v>14</v>
      </c>
      <c r="K61" s="104">
        <v>0</v>
      </c>
    </row>
    <row r="62" spans="1:11" ht="21" customHeight="1" x14ac:dyDescent="0.2">
      <c r="A62" s="221"/>
      <c r="B62" s="203"/>
      <c r="C62" s="211"/>
      <c r="D62" s="187"/>
      <c r="E62" s="71" t="s">
        <v>68</v>
      </c>
      <c r="F62" s="67">
        <v>24</v>
      </c>
      <c r="G62" s="68"/>
      <c r="H62" s="100"/>
      <c r="I62" s="69">
        <f t="shared" si="1"/>
        <v>24</v>
      </c>
      <c r="J62" s="70">
        <v>15</v>
      </c>
      <c r="K62" s="104">
        <v>1</v>
      </c>
    </row>
    <row r="63" spans="1:11" ht="21" customHeight="1" x14ac:dyDescent="0.2">
      <c r="A63" s="186">
        <v>11</v>
      </c>
      <c r="B63" s="202" t="s">
        <v>69</v>
      </c>
      <c r="C63" s="207" t="s">
        <v>70</v>
      </c>
      <c r="D63" s="236" t="s">
        <v>57</v>
      </c>
      <c r="E63" s="13" t="s">
        <v>71</v>
      </c>
      <c r="F63" s="13"/>
      <c r="G63" s="21"/>
      <c r="H63" s="96">
        <v>25</v>
      </c>
      <c r="I63" s="14">
        <v>25</v>
      </c>
      <c r="J63" s="66">
        <v>18</v>
      </c>
      <c r="K63" s="104">
        <v>0</v>
      </c>
    </row>
    <row r="64" spans="1:11" ht="21" customHeight="1" x14ac:dyDescent="0.2">
      <c r="A64" s="186"/>
      <c r="B64" s="202"/>
      <c r="C64" s="207"/>
      <c r="D64" s="236"/>
      <c r="E64" s="13" t="s">
        <v>72</v>
      </c>
      <c r="F64" s="13"/>
      <c r="G64" s="21"/>
      <c r="H64" s="96">
        <v>24</v>
      </c>
      <c r="I64" s="14">
        <v>24</v>
      </c>
      <c r="J64" s="66">
        <v>19</v>
      </c>
      <c r="K64" s="104">
        <v>1</v>
      </c>
    </row>
    <row r="65" spans="1:11" ht="21" customHeight="1" x14ac:dyDescent="0.2">
      <c r="A65" s="221">
        <v>12</v>
      </c>
      <c r="B65" s="185" t="s">
        <v>89</v>
      </c>
      <c r="C65" s="206" t="s">
        <v>73</v>
      </c>
      <c r="D65" s="235" t="s">
        <v>57</v>
      </c>
      <c r="E65" s="9" t="s">
        <v>74</v>
      </c>
      <c r="F65" s="10">
        <v>12</v>
      </c>
      <c r="G65" s="25"/>
      <c r="H65" s="97"/>
      <c r="I65" s="11">
        <f t="shared" si="1"/>
        <v>12</v>
      </c>
      <c r="J65" s="65">
        <v>20</v>
      </c>
      <c r="K65" s="104">
        <v>0</v>
      </c>
    </row>
    <row r="66" spans="1:11" ht="21" customHeight="1" x14ac:dyDescent="0.2">
      <c r="A66" s="175"/>
      <c r="B66" s="202"/>
      <c r="C66" s="207"/>
      <c r="D66" s="236"/>
      <c r="E66" s="13" t="s">
        <v>133</v>
      </c>
      <c r="F66" s="13">
        <v>10</v>
      </c>
      <c r="G66" s="21"/>
      <c r="H66" s="96"/>
      <c r="I66" s="14">
        <f t="shared" si="1"/>
        <v>10</v>
      </c>
      <c r="J66" s="66">
        <v>21</v>
      </c>
      <c r="K66" s="104">
        <v>2</v>
      </c>
    </row>
    <row r="67" spans="1:11" ht="21" customHeight="1" x14ac:dyDescent="0.2">
      <c r="A67" s="174">
        <v>13</v>
      </c>
      <c r="B67" s="202" t="s">
        <v>51</v>
      </c>
      <c r="C67" s="207" t="s">
        <v>52</v>
      </c>
      <c r="D67" s="236" t="s">
        <v>75</v>
      </c>
      <c r="E67" s="13" t="s">
        <v>76</v>
      </c>
      <c r="F67" s="26">
        <v>25</v>
      </c>
      <c r="G67" s="21"/>
      <c r="H67" s="96"/>
      <c r="I67" s="14">
        <f t="shared" si="1"/>
        <v>25</v>
      </c>
      <c r="J67" s="66">
        <v>22</v>
      </c>
      <c r="K67" s="104">
        <v>0</v>
      </c>
    </row>
    <row r="68" spans="1:11" ht="21" customHeight="1" thickBot="1" x14ac:dyDescent="0.25">
      <c r="A68" s="221"/>
      <c r="B68" s="180"/>
      <c r="C68" s="237"/>
      <c r="D68" s="238"/>
      <c r="E68" s="67" t="s">
        <v>134</v>
      </c>
      <c r="F68" s="67">
        <v>11</v>
      </c>
      <c r="G68" s="68"/>
      <c r="H68" s="100"/>
      <c r="I68" s="69">
        <f t="shared" si="1"/>
        <v>11</v>
      </c>
      <c r="J68" s="70">
        <v>23</v>
      </c>
      <c r="K68" s="105">
        <v>9</v>
      </c>
    </row>
    <row r="69" spans="1:11" s="72" customFormat="1" ht="22.9" customHeight="1" thickBot="1" x14ac:dyDescent="0.3">
      <c r="A69" s="111"/>
      <c r="B69" s="112"/>
      <c r="C69" s="113" t="s">
        <v>93</v>
      </c>
      <c r="D69" s="114"/>
      <c r="E69" s="115"/>
      <c r="F69" s="115">
        <f>SUM(F51:F68)</f>
        <v>269</v>
      </c>
      <c r="G69" s="115">
        <f>SUM(G51:G68)</f>
        <v>0</v>
      </c>
      <c r="H69" s="116">
        <f>SUM(H51:H68)</f>
        <v>99</v>
      </c>
      <c r="I69" s="115">
        <f>SUM(I51:I68)</f>
        <v>368</v>
      </c>
      <c r="J69" s="117">
        <v>23</v>
      </c>
      <c r="K69" s="110">
        <f>SUM(K51:K68)</f>
        <v>51</v>
      </c>
    </row>
    <row r="70" spans="1:11" ht="18" customHeight="1" thickBot="1" x14ac:dyDescent="0.25">
      <c r="A70" s="118"/>
      <c r="B70" s="119"/>
      <c r="C70" s="120" t="s">
        <v>118</v>
      </c>
      <c r="D70" s="121"/>
      <c r="E70" s="122"/>
      <c r="F70" s="123">
        <f t="shared" ref="F70:J70" si="2">F69+F39</f>
        <v>918</v>
      </c>
      <c r="G70" s="123">
        <f t="shared" si="2"/>
        <v>5</v>
      </c>
      <c r="H70" s="123">
        <f t="shared" si="2"/>
        <v>151</v>
      </c>
      <c r="I70" s="123">
        <f t="shared" si="2"/>
        <v>1046</v>
      </c>
      <c r="J70" s="123">
        <f t="shared" si="2"/>
        <v>60</v>
      </c>
      <c r="K70" s="124"/>
    </row>
    <row r="71" spans="1:11" s="24" customFormat="1" ht="32.450000000000003" customHeight="1" thickBot="1" x14ac:dyDescent="0.3">
      <c r="A71" s="248" t="s">
        <v>113</v>
      </c>
      <c r="B71" s="248"/>
      <c r="C71" s="248"/>
      <c r="D71" s="248"/>
      <c r="E71" s="248"/>
      <c r="F71" s="248"/>
      <c r="G71" s="248"/>
      <c r="H71" s="248"/>
      <c r="I71" s="248"/>
      <c r="J71" s="248"/>
      <c r="K71" s="86"/>
    </row>
    <row r="72" spans="1:11" ht="45.6" customHeight="1" thickBot="1" x14ac:dyDescent="0.25">
      <c r="A72" s="131" t="s">
        <v>114</v>
      </c>
      <c r="B72" s="132" t="s">
        <v>0</v>
      </c>
      <c r="C72" s="133" t="s">
        <v>1</v>
      </c>
      <c r="D72" s="134" t="s">
        <v>2</v>
      </c>
      <c r="E72" s="134" t="s">
        <v>3</v>
      </c>
      <c r="F72" s="134" t="s">
        <v>95</v>
      </c>
      <c r="G72" s="134"/>
      <c r="H72" s="135" t="s">
        <v>150</v>
      </c>
      <c r="I72" s="134" t="s">
        <v>149</v>
      </c>
      <c r="J72" s="164" t="s">
        <v>146</v>
      </c>
    </row>
    <row r="73" spans="1:11" ht="19.899999999999999" customHeight="1" x14ac:dyDescent="0.2">
      <c r="A73" s="126"/>
      <c r="B73" s="127"/>
      <c r="C73" s="241" t="s">
        <v>11</v>
      </c>
      <c r="D73" s="240" t="s">
        <v>75</v>
      </c>
      <c r="E73" s="125" t="s">
        <v>116</v>
      </c>
      <c r="F73" s="128">
        <v>15</v>
      </c>
      <c r="G73" s="128"/>
      <c r="H73" s="129"/>
      <c r="I73" s="128">
        <f>F73</f>
        <v>15</v>
      </c>
      <c r="J73" s="165">
        <v>0</v>
      </c>
    </row>
    <row r="74" spans="1:11" ht="19.899999999999999" customHeight="1" x14ac:dyDescent="0.2">
      <c r="A74" s="249">
        <v>1</v>
      </c>
      <c r="B74" s="233" t="s">
        <v>10</v>
      </c>
      <c r="C74" s="242"/>
      <c r="D74" s="193"/>
      <c r="E74" s="107" t="s">
        <v>96</v>
      </c>
      <c r="F74" s="107">
        <v>14</v>
      </c>
      <c r="G74" s="74"/>
      <c r="H74" s="93"/>
      <c r="I74" s="75">
        <f>F74</f>
        <v>14</v>
      </c>
      <c r="J74" s="166">
        <v>1</v>
      </c>
    </row>
    <row r="75" spans="1:11" ht="19.899999999999999" customHeight="1" x14ac:dyDescent="0.2">
      <c r="A75" s="249"/>
      <c r="B75" s="233"/>
      <c r="C75" s="242"/>
      <c r="D75" s="193"/>
      <c r="E75" s="107" t="s">
        <v>97</v>
      </c>
      <c r="F75" s="107">
        <v>15</v>
      </c>
      <c r="G75" s="74"/>
      <c r="H75" s="93"/>
      <c r="I75" s="75">
        <f t="shared" ref="I75:I81" si="3">F75</f>
        <v>15</v>
      </c>
      <c r="J75" s="166">
        <v>5</v>
      </c>
    </row>
    <row r="76" spans="1:11" ht="19.899999999999999" customHeight="1" x14ac:dyDescent="0.2">
      <c r="A76" s="249"/>
      <c r="B76" s="233"/>
      <c r="C76" s="243"/>
      <c r="D76" s="193"/>
      <c r="E76" s="107" t="s">
        <v>135</v>
      </c>
      <c r="F76" s="107">
        <v>20</v>
      </c>
      <c r="G76" s="74"/>
      <c r="H76" s="93"/>
      <c r="I76" s="75">
        <v>20</v>
      </c>
      <c r="J76" s="167">
        <v>0</v>
      </c>
    </row>
    <row r="77" spans="1:11" ht="19.899999999999999" customHeight="1" x14ac:dyDescent="0.2">
      <c r="A77" s="130"/>
      <c r="B77" s="107"/>
      <c r="C77" s="197" t="s">
        <v>29</v>
      </c>
      <c r="D77" s="193" t="s">
        <v>75</v>
      </c>
      <c r="E77" s="107" t="s">
        <v>117</v>
      </c>
      <c r="F77" s="107">
        <v>14</v>
      </c>
      <c r="G77" s="74"/>
      <c r="H77" s="93"/>
      <c r="I77" s="75">
        <f t="shared" si="3"/>
        <v>14</v>
      </c>
      <c r="J77" s="166">
        <v>1</v>
      </c>
    </row>
    <row r="78" spans="1:11" ht="19.899999999999999" customHeight="1" x14ac:dyDescent="0.2">
      <c r="A78" s="249">
        <v>2</v>
      </c>
      <c r="B78" s="234" t="s">
        <v>28</v>
      </c>
      <c r="C78" s="197"/>
      <c r="D78" s="193"/>
      <c r="E78" s="107" t="s">
        <v>98</v>
      </c>
      <c r="F78" s="107">
        <v>15</v>
      </c>
      <c r="G78" s="74"/>
      <c r="H78" s="93"/>
      <c r="I78" s="75">
        <f t="shared" si="3"/>
        <v>15</v>
      </c>
      <c r="J78" s="166">
        <v>5</v>
      </c>
    </row>
    <row r="79" spans="1:11" ht="19.899999999999999" customHeight="1" x14ac:dyDescent="0.2">
      <c r="A79" s="249"/>
      <c r="B79" s="234"/>
      <c r="C79" s="197"/>
      <c r="D79" s="193"/>
      <c r="E79" s="107" t="s">
        <v>99</v>
      </c>
      <c r="F79" s="107">
        <v>15</v>
      </c>
      <c r="G79" s="74"/>
      <c r="H79" s="93"/>
      <c r="I79" s="75">
        <v>15</v>
      </c>
      <c r="J79" s="167">
        <v>5</v>
      </c>
    </row>
    <row r="80" spans="1:11" ht="19.899999999999999" customHeight="1" x14ac:dyDescent="0.2">
      <c r="A80" s="249"/>
      <c r="B80" s="234"/>
      <c r="C80" s="197"/>
      <c r="D80" s="193"/>
      <c r="E80" s="107" t="s">
        <v>148</v>
      </c>
      <c r="F80" s="107">
        <v>10</v>
      </c>
      <c r="G80" s="74"/>
      <c r="H80" s="93"/>
      <c r="I80" s="75">
        <v>10</v>
      </c>
      <c r="J80" s="166">
        <v>10</v>
      </c>
    </row>
    <row r="81" spans="1:11" ht="36.75" customHeight="1" thickBot="1" x14ac:dyDescent="0.25">
      <c r="A81" s="130">
        <v>3</v>
      </c>
      <c r="B81" s="76" t="s">
        <v>104</v>
      </c>
      <c r="C81" s="106" t="s">
        <v>100</v>
      </c>
      <c r="D81" s="107" t="s">
        <v>57</v>
      </c>
      <c r="E81" s="107" t="s">
        <v>136</v>
      </c>
      <c r="F81" s="107">
        <v>8</v>
      </c>
      <c r="G81" s="74"/>
      <c r="H81" s="93"/>
      <c r="I81" s="75">
        <f t="shared" si="3"/>
        <v>8</v>
      </c>
      <c r="J81" s="166">
        <v>7</v>
      </c>
    </row>
    <row r="82" spans="1:11" ht="19.899999999999999" customHeight="1" x14ac:dyDescent="0.2">
      <c r="A82" s="239">
        <v>4</v>
      </c>
      <c r="B82" s="227" t="s">
        <v>38</v>
      </c>
      <c r="C82" s="229" t="s">
        <v>101</v>
      </c>
      <c r="D82" s="227" t="s">
        <v>61</v>
      </c>
      <c r="E82" s="148" t="s">
        <v>142</v>
      </c>
      <c r="F82" s="148">
        <v>8</v>
      </c>
      <c r="G82" s="148"/>
      <c r="H82" s="148">
        <v>8</v>
      </c>
      <c r="I82" s="148"/>
      <c r="J82" s="168">
        <v>7</v>
      </c>
      <c r="K82" s="79" t="s">
        <v>138</v>
      </c>
    </row>
    <row r="83" spans="1:11" ht="19.899999999999999" customHeight="1" x14ac:dyDescent="0.2">
      <c r="A83" s="225"/>
      <c r="B83" s="228"/>
      <c r="C83" s="230"/>
      <c r="D83" s="228"/>
      <c r="E83" s="149" t="s">
        <v>143</v>
      </c>
      <c r="F83" s="149">
        <v>5</v>
      </c>
      <c r="G83" s="150"/>
      <c r="H83" s="149">
        <v>5</v>
      </c>
      <c r="I83" s="151"/>
      <c r="J83" s="169">
        <v>10</v>
      </c>
      <c r="K83" s="79" t="s">
        <v>138</v>
      </c>
    </row>
    <row r="84" spans="1:11" ht="19.899999999999999" customHeight="1" x14ac:dyDescent="0.2">
      <c r="A84" s="225">
        <v>5</v>
      </c>
      <c r="B84" s="228" t="s">
        <v>102</v>
      </c>
      <c r="C84" s="230" t="s">
        <v>103</v>
      </c>
      <c r="D84" s="228" t="s">
        <v>61</v>
      </c>
      <c r="E84" s="148"/>
      <c r="F84" s="148"/>
      <c r="G84" s="148"/>
      <c r="H84" s="148"/>
      <c r="I84" s="148"/>
      <c r="J84" s="170"/>
      <c r="K84" s="79" t="s">
        <v>138</v>
      </c>
    </row>
    <row r="85" spans="1:11" ht="19.899999999999999" customHeight="1" thickBot="1" x14ac:dyDescent="0.25">
      <c r="A85" s="226"/>
      <c r="B85" s="231"/>
      <c r="C85" s="232"/>
      <c r="D85" s="231"/>
      <c r="E85" s="152" t="s">
        <v>144</v>
      </c>
      <c r="F85" s="152">
        <v>11</v>
      </c>
      <c r="G85" s="153"/>
      <c r="H85" s="163">
        <v>11</v>
      </c>
      <c r="I85" s="154"/>
      <c r="J85" s="171">
        <v>4</v>
      </c>
      <c r="K85" s="79" t="s">
        <v>138</v>
      </c>
    </row>
    <row r="86" spans="1:11" s="46" customFormat="1" ht="14.25" thickBot="1" x14ac:dyDescent="0.25">
      <c r="A86" s="155"/>
      <c r="B86" s="156"/>
      <c r="C86" s="157" t="s">
        <v>105</v>
      </c>
      <c r="D86" s="158"/>
      <c r="E86" s="159"/>
      <c r="F86" s="159">
        <f>SUM(F73:F85)</f>
        <v>150</v>
      </c>
      <c r="G86" s="159"/>
      <c r="H86" s="160">
        <f>SUM(H82:H85)</f>
        <v>24</v>
      </c>
      <c r="I86" s="151">
        <f>SUM(I73:I85)</f>
        <v>126</v>
      </c>
      <c r="J86" s="161">
        <f>SUM(J73:J85)</f>
        <v>55</v>
      </c>
      <c r="K86" s="79"/>
    </row>
  </sheetData>
  <mergeCells count="89">
    <mergeCell ref="A49:K49"/>
    <mergeCell ref="I48:J48"/>
    <mergeCell ref="A71:J71"/>
    <mergeCell ref="A74:A76"/>
    <mergeCell ref="A78:A80"/>
    <mergeCell ref="D63:D64"/>
    <mergeCell ref="C60:C62"/>
    <mergeCell ref="D60:D62"/>
    <mergeCell ref="B65:B66"/>
    <mergeCell ref="C65:C66"/>
    <mergeCell ref="A82:A83"/>
    <mergeCell ref="C77:C80"/>
    <mergeCell ref="D77:D80"/>
    <mergeCell ref="D73:D76"/>
    <mergeCell ref="C73:C76"/>
    <mergeCell ref="A84:A85"/>
    <mergeCell ref="H42:H43"/>
    <mergeCell ref="B82:B83"/>
    <mergeCell ref="C82:C83"/>
    <mergeCell ref="D82:D83"/>
    <mergeCell ref="B84:B85"/>
    <mergeCell ref="C84:C85"/>
    <mergeCell ref="D84:D85"/>
    <mergeCell ref="B74:B76"/>
    <mergeCell ref="B78:B80"/>
    <mergeCell ref="C63:C64"/>
    <mergeCell ref="B63:B64"/>
    <mergeCell ref="D65:D66"/>
    <mergeCell ref="B67:B68"/>
    <mergeCell ref="C67:C68"/>
    <mergeCell ref="D67:D68"/>
    <mergeCell ref="C27:C28"/>
    <mergeCell ref="B27:B28"/>
    <mergeCell ref="D27:D28"/>
    <mergeCell ref="A1:J1"/>
    <mergeCell ref="A67:A68"/>
    <mergeCell ref="A65:A66"/>
    <mergeCell ref="A63:A64"/>
    <mergeCell ref="A60:A62"/>
    <mergeCell ref="A57:A59"/>
    <mergeCell ref="B54:B55"/>
    <mergeCell ref="A54:A55"/>
    <mergeCell ref="B12:B18"/>
    <mergeCell ref="C12:C18"/>
    <mergeCell ref="D12:D18"/>
    <mergeCell ref="H44:H45"/>
    <mergeCell ref="H46:H47"/>
    <mergeCell ref="B23:B26"/>
    <mergeCell ref="C23:C26"/>
    <mergeCell ref="D23:D26"/>
    <mergeCell ref="D19:D21"/>
    <mergeCell ref="C19:C21"/>
    <mergeCell ref="B19:B21"/>
    <mergeCell ref="C29:C31"/>
    <mergeCell ref="D29:D31"/>
    <mergeCell ref="B32:B34"/>
    <mergeCell ref="C32:C34"/>
    <mergeCell ref="D32:D34"/>
    <mergeCell ref="B29:B31"/>
    <mergeCell ref="B4:B6"/>
    <mergeCell ref="D4:D6"/>
    <mergeCell ref="A3:J3"/>
    <mergeCell ref="B57:B59"/>
    <mergeCell ref="B60:B62"/>
    <mergeCell ref="A4:A6"/>
    <mergeCell ref="A8:A11"/>
    <mergeCell ref="A12:A18"/>
    <mergeCell ref="C4:C6"/>
    <mergeCell ref="C8:C11"/>
    <mergeCell ref="B8:B11"/>
    <mergeCell ref="D8:D11"/>
    <mergeCell ref="C54:C55"/>
    <mergeCell ref="C57:C59"/>
    <mergeCell ref="D57:D59"/>
    <mergeCell ref="D54:D55"/>
    <mergeCell ref="A23:A26"/>
    <mergeCell ref="A29:A31"/>
    <mergeCell ref="A32:A34"/>
    <mergeCell ref="A19:A21"/>
    <mergeCell ref="A27:A28"/>
    <mergeCell ref="J47:K47"/>
    <mergeCell ref="A35:A36"/>
    <mergeCell ref="D37:D38"/>
    <mergeCell ref="C37:C38"/>
    <mergeCell ref="B37:B38"/>
    <mergeCell ref="A37:A38"/>
    <mergeCell ref="C35:C36"/>
    <mergeCell ref="D35:D36"/>
    <mergeCell ref="B35:B36"/>
  </mergeCells>
  <pageMargins left="1.1023622047244095" right="0.51181102362204722" top="0.59055118110236227" bottom="0.39370078740157483" header="0" footer="0.19685039370078741"/>
  <pageSetup paperSize="9" scale="74" fitToHeight="0" orientation="portrait" r:id="rId1"/>
  <rowBreaks count="1" manualBreakCount="1">
    <brk id="48" max="10" man="1"/>
  </rowBreaks>
  <ignoredErrors>
    <ignoredError sqref="B4 B23 B52:B53 B65 B56 B81 B5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Численность</vt:lpstr>
      <vt:lpstr>Лист2</vt:lpstr>
      <vt:lpstr>Лист3</vt:lpstr>
      <vt:lpstr>Численность!_GoBack</vt:lpstr>
      <vt:lpstr>Численность!Область_печати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Кожарина</dc:creator>
  <cp:lastModifiedBy>zavuch</cp:lastModifiedBy>
  <cp:lastPrinted>2019-09-17T13:26:58Z</cp:lastPrinted>
  <dcterms:created xsi:type="dcterms:W3CDTF">2018-09-27T16:20:08Z</dcterms:created>
  <dcterms:modified xsi:type="dcterms:W3CDTF">2019-11-15T11:25:57Z</dcterms:modified>
</cp:coreProperties>
</file>